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7.manager\Documents\"/>
    </mc:Choice>
  </mc:AlternateContent>
  <xr:revisionPtr revIDLastSave="0" documentId="13_ncr:1_{AEE00903-3AF2-4E47-B544-8C9951547DD4}" xr6:coauthVersionLast="47" xr6:coauthVersionMax="47" xr10:uidLastSave="{00000000-0000-0000-0000-000000000000}"/>
  <bookViews>
    <workbookView xWindow="11790" yWindow="1065" windowWidth="16305" windowHeight="14415" xr2:uid="{D4F0AD13-6198-4400-9087-F33203A06D79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I63" i="1" s="1"/>
  <c r="J63" i="1" s="1"/>
  <c r="H64" i="1"/>
  <c r="I64" i="1" s="1"/>
  <c r="J64" i="1" s="1"/>
  <c r="H65" i="1"/>
  <c r="I65" i="1" s="1"/>
  <c r="J65" i="1" s="1"/>
  <c r="H66" i="1"/>
  <c r="I66" i="1" s="1"/>
  <c r="J66" i="1" s="1"/>
  <c r="H67" i="1"/>
  <c r="I67" i="1" s="1"/>
  <c r="J67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18" i="1"/>
  <c r="I18" i="1" s="1"/>
  <c r="J18" i="1" s="1"/>
  <c r="H47" i="1"/>
  <c r="I47" i="1" s="1"/>
  <c r="J47" i="1" s="1"/>
  <c r="H48" i="1"/>
  <c r="I48" i="1" s="1"/>
  <c r="J48" i="1" s="1"/>
  <c r="H49" i="1"/>
  <c r="I49" i="1" s="1"/>
  <c r="J49" i="1" s="1"/>
  <c r="I54" i="1"/>
  <c r="J54" i="1" s="1"/>
  <c r="I56" i="1"/>
  <c r="J56" i="1" s="1"/>
  <c r="I59" i="1"/>
  <c r="J59" i="1" s="1"/>
  <c r="H20" i="1"/>
  <c r="I20" i="1" s="1"/>
  <c r="J20" i="1" s="1"/>
  <c r="H19" i="1"/>
  <c r="I19" i="1" s="1"/>
  <c r="H26" i="1"/>
  <c r="H27" i="1"/>
  <c r="I27" i="1" s="1"/>
  <c r="H28" i="1"/>
  <c r="I28" i="1" s="1"/>
  <c r="H29" i="1"/>
  <c r="I29" i="1" s="1"/>
  <c r="H50" i="1"/>
  <c r="I50" i="1" s="1"/>
  <c r="H51" i="1"/>
  <c r="I51" i="1" s="1"/>
  <c r="H52" i="1"/>
  <c r="I52" i="1" s="1"/>
  <c r="H53" i="1"/>
  <c r="I53" i="1" s="1"/>
  <c r="H55" i="1"/>
  <c r="I55" i="1" s="1"/>
  <c r="J55" i="1" s="1"/>
  <c r="H57" i="1"/>
  <c r="I57" i="1" s="1"/>
  <c r="J57" i="1" s="1"/>
  <c r="H58" i="1"/>
  <c r="H60" i="1"/>
  <c r="I60" i="1" s="1"/>
  <c r="H62" i="1"/>
  <c r="I62" i="1" s="1"/>
  <c r="J62" i="1" s="1"/>
  <c r="H68" i="1"/>
  <c r="I68" i="1" s="1"/>
  <c r="J68" i="1" s="1"/>
  <c r="H38" i="1"/>
  <c r="I38" i="1" s="1"/>
  <c r="H25" i="1"/>
  <c r="I25" i="1" s="1"/>
  <c r="H7" i="1"/>
  <c r="H8" i="1"/>
  <c r="H9" i="1"/>
  <c r="I9" i="1" s="1"/>
  <c r="H10" i="1"/>
  <c r="I10" i="1" s="1"/>
  <c r="H11" i="1"/>
  <c r="I11" i="1" s="1"/>
  <c r="J11" i="1" s="1"/>
  <c r="H12" i="1"/>
  <c r="H13" i="1"/>
  <c r="I13" i="1" s="1"/>
  <c r="H14" i="1"/>
  <c r="I14" i="1" s="1"/>
  <c r="J14" i="1" s="1"/>
  <c r="H15" i="1"/>
  <c r="H16" i="1"/>
  <c r="H17" i="1"/>
  <c r="I17" i="1" s="1"/>
  <c r="H21" i="1"/>
  <c r="H22" i="1"/>
  <c r="I22" i="1" s="1"/>
  <c r="J22" i="1" s="1"/>
  <c r="H23" i="1"/>
  <c r="I23" i="1" s="1"/>
  <c r="J23" i="1" s="1"/>
  <c r="H24" i="1"/>
  <c r="I24" i="1" s="1"/>
  <c r="H30" i="1"/>
  <c r="I30" i="1" s="1"/>
  <c r="H31" i="1"/>
  <c r="H32" i="1"/>
  <c r="H33" i="1"/>
  <c r="I33" i="1" s="1"/>
  <c r="H34" i="1"/>
  <c r="I34" i="1" s="1"/>
  <c r="J34" i="1" s="1"/>
  <c r="H35" i="1"/>
  <c r="H36" i="1"/>
  <c r="I36" i="1" s="1"/>
  <c r="H37" i="1"/>
  <c r="I37" i="1" s="1"/>
  <c r="H39" i="1"/>
  <c r="I39" i="1" s="1"/>
  <c r="J39" i="1" s="1"/>
  <c r="H40" i="1"/>
  <c r="I40" i="1" s="1"/>
  <c r="H61" i="1"/>
  <c r="I61" i="1" s="1"/>
  <c r="H6" i="1"/>
  <c r="I6" i="1" s="1"/>
  <c r="J6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I26" i="1" l="1"/>
  <c r="J26" i="1" s="1"/>
  <c r="I21" i="1"/>
  <c r="J21" i="1" s="1"/>
  <c r="I16" i="1"/>
  <c r="J16" i="1" s="1"/>
  <c r="I12" i="1"/>
  <c r="J12" i="1" s="1"/>
  <c r="I8" i="1"/>
  <c r="J8" i="1" s="1"/>
  <c r="J25" i="1"/>
  <c r="J29" i="1"/>
  <c r="J33" i="1"/>
  <c r="I58" i="1"/>
  <c r="J58" i="1" s="1"/>
  <c r="I32" i="1"/>
  <c r="J32" i="1" s="1"/>
  <c r="I15" i="1"/>
  <c r="J15" i="1" s="1"/>
  <c r="I7" i="1"/>
  <c r="J7" i="1" s="1"/>
  <c r="I35" i="1"/>
  <c r="J35" i="1" s="1"/>
  <c r="I31" i="1"/>
  <c r="J31" i="1" s="1"/>
  <c r="J17" i="1"/>
  <c r="J13" i="1"/>
  <c r="J9" i="1"/>
  <c r="J38" i="1"/>
  <c r="J60" i="1"/>
  <c r="J53" i="1"/>
  <c r="J61" i="1"/>
  <c r="J27" i="1"/>
  <c r="J19" i="1"/>
  <c r="J52" i="1"/>
  <c r="J40" i="1"/>
  <c r="J50" i="1"/>
  <c r="J51" i="1"/>
  <c r="J10" i="1"/>
  <c r="J37" i="1"/>
  <c r="J36" i="1"/>
  <c r="J30" i="1"/>
  <c r="J24" i="1"/>
  <c r="J28" i="1"/>
  <c r="H70" i="1"/>
  <c r="I70" i="1" s="1"/>
  <c r="I71" i="1" l="1"/>
  <c r="J70" i="1" l="1"/>
  <c r="J71" i="1" s="1"/>
</calcChain>
</file>

<file path=xl/sharedStrings.xml><?xml version="1.0" encoding="utf-8"?>
<sst xmlns="http://schemas.openxmlformats.org/spreadsheetml/2006/main" count="206" uniqueCount="127">
  <si>
    <t xml:space="preserve">№ </t>
  </si>
  <si>
    <t>штук</t>
  </si>
  <si>
    <t>цена/шт</t>
  </si>
  <si>
    <t>цена всего</t>
  </si>
  <si>
    <t>с доставкой</t>
  </si>
  <si>
    <t>сроки</t>
  </si>
  <si>
    <t>ООО БЕЛТЕМА (Завод-производитель - базовый поставщик для Вашего производства - поставим всё!)</t>
  </si>
  <si>
    <t>на сайте*</t>
  </si>
  <si>
    <t>https://beltema.ru/shkafy-metallicheskie/product/566/</t>
  </si>
  <si>
    <t>https://beltema.ru/opcii-dlya-stolov/product/536/</t>
  </si>
  <si>
    <t>и сборкой</t>
  </si>
  <si>
    <t>wa.me/79024001900</t>
  </si>
  <si>
    <t>117@beltema.ru</t>
  </si>
  <si>
    <t>ООО "БЕЛТЕМА" завод-производитель: производственная мебель, антистатическое оснащение, паяльное оборудование</t>
  </si>
  <si>
    <t xml:space="preserve">С уважением, исполнитель : </t>
  </si>
  <si>
    <t>Наименование БЕЛТЕМА</t>
  </si>
  <si>
    <t>Полка приборная короткая ППК</t>
  </si>
  <si>
    <t>Полка приборная короткая ППК ESD HPL</t>
  </si>
  <si>
    <t>ИТОГО (с НДС 20%)</t>
  </si>
  <si>
    <t>https://beltema.ru/stoly/promyshlennye-stoly-005-serii/product/920/</t>
  </si>
  <si>
    <t>15-50 раб дней</t>
  </si>
  <si>
    <t>https://beltema.ru/stoly/promyshlennye-stoly-005-serii/product/253/</t>
  </si>
  <si>
    <t>Тумба метал. подвесная ПТ3 3 ящ 380*670*360 мм</t>
  </si>
  <si>
    <t>Тумба метал. подвесная ПТ4 4 ящ 380*670*470 мм</t>
  </si>
  <si>
    <t>https://beltema.ru/opcii-dlya-stolov/opcii-k-stolam-serii-005/product/1243/</t>
  </si>
  <si>
    <t>со склада (5рд)</t>
  </si>
  <si>
    <t>https://beltema.ru/opcii-dlya-stolov/opcii-k-stolam-serii-005/product/727/</t>
  </si>
  <si>
    <t>Подставка для ног ПДН-02 430х300 мм</t>
  </si>
  <si>
    <t>https://beltema.ru/opcii-dlya-stolov/product/539/</t>
  </si>
  <si>
    <t>Светильник под полку 1200 LED 49Вт., ширина 1200 мм</t>
  </si>
  <si>
    <t>Комплект освещения 5КО-1200 LED, 49 полный режим 4960 Лм, половинный режим - 2480 Лм.</t>
  </si>
  <si>
    <t>https://beltema.ru/opcii-dlya-stolov/opcii-k-stolam-serii-005/osveshenie-k-stolam-serii-5/product/1271/</t>
  </si>
  <si>
    <t>https://beltema.ru/opcii-dlya-stolov/osveshenie-rabochego-mesta/product/969/</t>
  </si>
  <si>
    <t>Стенка задняя СЗ-015 1200х370 мм</t>
  </si>
  <si>
    <t>Стенка задняя СЗ-015 1500х370 мм</t>
  </si>
  <si>
    <t>Стенка задняя СЗ-015 1800х370 мм</t>
  </si>
  <si>
    <t>https://beltema.ru/opcii-dlya-stolov/opcii-k-stolam-serii-005/product/751/</t>
  </si>
  <si>
    <t>https://beltema.ru/search/?search_text=Полка%20приборная%20длинная%20ППД</t>
  </si>
  <si>
    <t>https://beltema.ru/search/?search_text=Полка%20приборная%20короткая%20ППК</t>
  </si>
  <si>
    <t>Стул тканевый     СТ-113 ESD</t>
  </si>
  <si>
    <t>Стул полиуретан СТ-290 ESD c подлок</t>
  </si>
  <si>
    <t>https://beltema.ru/stulya/product/518/</t>
  </si>
  <si>
    <t>https://beltema.ru/stulya/product/521/</t>
  </si>
  <si>
    <t>https://beltema.ru/stulya/product/522/</t>
  </si>
  <si>
    <t>Табурет ТБ-30 ESD</t>
  </si>
  <si>
    <t>Колёса пластиковые базовые 5шт</t>
  </si>
  <si>
    <t>Подлокотники общепром. 2шт</t>
  </si>
  <si>
    <t>https://beltema.ru/tumby/product/487/</t>
  </si>
  <si>
    <t>Тумба подкатная 3 ящика Т.1.1 450х465х600 23кг</t>
  </si>
  <si>
    <t>https://beltema.ru/tumby/product/857/</t>
  </si>
  <si>
    <t>https://beltema.ru/opcii-dlya-stolov/opcii-k-stolam-serii-005/product/445/</t>
  </si>
  <si>
    <t>Панель перфорированная ПП-02 495х350х1 мм</t>
  </si>
  <si>
    <t>Набор крючков 10 шт (2по5)</t>
  </si>
  <si>
    <t>Электроблок SA-2</t>
  </si>
  <si>
    <t>https://beltema.ru/opcii-dlya-stolov/elektrobloki/product/412/</t>
  </si>
  <si>
    <t>https://beltema.ru/opcii-dlya-stolov/elektrobloki/product/419/</t>
  </si>
  <si>
    <t>Электроблок SA-8</t>
  </si>
  <si>
    <t>Фильтр сетевой ФС-02 6 евро  с заземлением</t>
  </si>
  <si>
    <t>https://beltema.ru/opcii-dlya-stolov/elektrobloki/product/424/</t>
  </si>
  <si>
    <t>https://beltema.ru/opcii-dlya-stolov/opcii-k-stolam-serii-005/product/532/</t>
  </si>
  <si>
    <t>https://beltema.ru/opcii-dlya-stolov/product/1000/</t>
  </si>
  <si>
    <t>Лампа бестеневая с увеличительной линзой BELTEMA 7D LED</t>
  </si>
  <si>
    <t>Колёса металлические KА-01 ESD 5 шт</t>
  </si>
  <si>
    <t>Колёса пластиковые КА-03 ESD 5 шт</t>
  </si>
  <si>
    <t>Колёса промышленные 5 шт (долгосрочные)</t>
  </si>
  <si>
    <t>https://beltema.ru/stulya/opcii-k-antistaticheskim-stulyam-i-taburetam/</t>
  </si>
  <si>
    <t>https://beltema.ru/shkafy-metallicheskie/product/629/</t>
  </si>
  <si>
    <t>https://beltema.ru/shkafy-metallicheskie/product/630/</t>
  </si>
  <si>
    <t>Шкаф 32ЯВ 800х480х1980 мм ящики по  315*440*70</t>
  </si>
  <si>
    <t>Шкаф 48ЯВ 1200х480х1980 ящики по 315*440*70</t>
  </si>
  <si>
    <t>https://beltema.ru/shkafy-metallicheskie/product/565/</t>
  </si>
  <si>
    <t>Шкаф для комплектующих 30ЯВ ESD 800х500х1860 мм 125кг ящики 314*457*73 мм, нагрузка до 25 кг</t>
  </si>
  <si>
    <t>https://beltema.ru/shkafy-metallicheskie/product/875/</t>
  </si>
  <si>
    <t>https://beltema.ru/shkafy-metallicheskie/product/564/</t>
  </si>
  <si>
    <t>Шкаф для комплектующих ШДК-45 850х400х1850 мм 80 кг  245х295х325 мм (15 мест) RAL 7035</t>
  </si>
  <si>
    <t>https://beltema.ru/shkafy-metallicheskie/product/1007/</t>
  </si>
  <si>
    <t>Шкаф инструментальный ШДК-20 1000*500*2000 мм Нагрузка на шкаф до 600 кг  на полку до 200 кг</t>
  </si>
  <si>
    <t>https://beltema.ru/search/?search_text=шкаф</t>
  </si>
  <si>
    <t>Шкаф сухого хранения (под запрос)</t>
  </si>
  <si>
    <t>Шкаф для горучих жид. ЛВЖ (под запрос)</t>
  </si>
  <si>
    <t>Шкаф для одежды ШДО-01 600х500х1850 мм 60кг с полкой</t>
  </si>
  <si>
    <t>Шкафы напольные электротехнические и телекоммуникационные BELTEMA (аналоги Rittal TS8)</t>
  </si>
  <si>
    <t>https://beltema.ru/shkafy-elektrotehnicheskie-i-telekommunikacionnye/product/1587/</t>
  </si>
  <si>
    <t>Beltema Стол С5 1200х750 ESD HPL</t>
  </si>
  <si>
    <t>Beltema Стол С5 1200х900 ESD HPL</t>
  </si>
  <si>
    <t>Beltema Стол С5 1500х750 ESD HPL</t>
  </si>
  <si>
    <t>Beltema Стол С5 1500х900 ESD HPL</t>
  </si>
  <si>
    <t>Beltema Стол С5 1800х750 ESD HPL</t>
  </si>
  <si>
    <t>Beltema Стол С5 1800х900 ESD HPL</t>
  </si>
  <si>
    <t>АРХИВ Шкаф для документов ШДК-01 850х400х1850 мм  60 кг 4 полки 5 отсеков</t>
  </si>
  <si>
    <t>Beltema Стол С5 1200х750 мм</t>
  </si>
  <si>
    <t>Beltema Стол С5 1200х900 мм</t>
  </si>
  <si>
    <t>Beltema Стол С5 1500х750 мм</t>
  </si>
  <si>
    <t>Beltema Стол С5 1500х900 мм</t>
  </si>
  <si>
    <t>Beltema Стол С5 1800х750 мм</t>
  </si>
  <si>
    <t>Beltema Стол С5 1800х900 мм</t>
  </si>
  <si>
    <t>Рама задняя ЗР-01 (необходимый крепёж)</t>
  </si>
  <si>
    <t>Полка приборная длинная ППД 1200/1500/1800</t>
  </si>
  <si>
    <t>Полка приборная длинная ППД ESD HPL 1200/1500/1800</t>
  </si>
  <si>
    <t>Полка нижняя длинная ПНД 1200/1500/1800 мм</t>
  </si>
  <si>
    <t>Тумба подкат.  3 ящика ЦК3 ESD антистатическая</t>
  </si>
  <si>
    <t>https://beltema.ru/verstaki/</t>
  </si>
  <si>
    <t>Верстак (без опций) 1500х600х810 мм П образный (можно и ESD)</t>
  </si>
  <si>
    <t>Верстак полный V6 TD (тумба драйвер в комплекте + можно добавить свет и опции)</t>
  </si>
  <si>
    <t>Срок : 5-50 раб дней с дня 100% оплаты счёта-оферты / счёта-договора</t>
  </si>
  <si>
    <t>Предоплата : 100% (полный расчёт), основание - счёт-оферта / счёт-договор</t>
  </si>
  <si>
    <t>Просьба в любом случае написать и позвонить - дать обратную связь. Нам это Важно!</t>
  </si>
  <si>
    <t>Поставка до Вашего адреса: прошу написать точный адрес с индексом и контакты получателя</t>
  </si>
  <si>
    <t>Стул диспетчера с опциями Fortuna Chrome</t>
  </si>
  <si>
    <t>Стол-ресепшен GR1-141  	1400х	829х	715х	419х	955-985</t>
  </si>
  <si>
    <t>Стол диспетчера тройной (спецТЗ) пластикат(ПВД), полки, тумбы, креп.под 3 мон.</t>
  </si>
  <si>
    <t>Паял станция Quick 712 2канал. ESD</t>
  </si>
  <si>
    <t>Паял станция Quick 713 3канал. ESD</t>
  </si>
  <si>
    <t xml:space="preserve">https://beltema.ru/payalnii-stancii/product/1610/ </t>
  </si>
  <si>
    <t>30-90 раб дней</t>
  </si>
  <si>
    <t>https://beltema.ru/payalnii-stancii/product/1611/</t>
  </si>
  <si>
    <t xml:space="preserve">Паял станция Quick-203H ESD </t>
  </si>
  <si>
    <t>https://beltema.ru/payalnii-stancii/product/1612/</t>
  </si>
  <si>
    <t>https://beltema.ru/dymouloviteli/</t>
  </si>
  <si>
    <t>ДУ BELTEMA-6101A1 + 2 ВУ-3 + 2рукава</t>
  </si>
  <si>
    <t>Филиппов Сергей Сергеевич менеджер продаж и новых проектов сбыта tg wa mob.  +79024001900 +73432362222 117@beltema.ru;</t>
  </si>
  <si>
    <t>Т  +73432362222 M +79024001900</t>
  </si>
  <si>
    <t>Рабочие места сборщиков, инженеров, диспетчеров, радийщиков, сервисников, офисного штата</t>
  </si>
  <si>
    <t>Халат бел. М/Ж 46-56 размеры ESD</t>
  </si>
  <si>
    <t>https://beltema.ru/antistaticheskoe-osnashenie/odezhda-i-obuv/product/935/</t>
  </si>
  <si>
    <t>Перчатки ПА-02 ESD (10шт) c полиуретаном</t>
  </si>
  <si>
    <t>* цены в прайсе на сайте могут быть не актуальны, требуется уточнение и согласование на день оплаты аванса.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</si>
</sst>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₽&quot;_-;\-* #,##0\ &quot;₽&quot;_-;_-* &quot;-&quot;\ &quot;₽&quot;_-;_-@_-"/>
  </numFmts>
  <fonts count="5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1"/>
      <name val="Tahoma"/>
      <family val="2"/>
      <charset val="204"/>
    </font>
    <font>
      <u/>
      <sz val="11"/>
      <color theme="10"/>
      <name val="Tahoma"/>
      <family val="2"/>
      <charset val="204"/>
    </font>
    <font>
      <b/>
      <sz val="11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1" applyBorder="1"/>
    <xf numFmtId="0" fontId="2" fillId="0" borderId="0" xfId="0" applyFont="1"/>
    <xf numFmtId="42" fontId="2" fillId="0" borderId="0" xfId="0" applyNumberFormat="1" applyFont="1"/>
    <xf numFmtId="0" fontId="2" fillId="0" borderId="1" xfId="0" applyFont="1" applyBorder="1"/>
    <xf numFmtId="42" fontId="2" fillId="0" borderId="1" xfId="0" applyNumberFormat="1" applyFont="1" applyBorder="1"/>
    <xf numFmtId="0" fontId="3" fillId="0" borderId="1" xfId="1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42" fontId="2" fillId="0" borderId="3" xfId="0" applyNumberFormat="1" applyFont="1" applyBorder="1"/>
    <xf numFmtId="0" fontId="3" fillId="0" borderId="0" xfId="1" applyFont="1"/>
    <xf numFmtId="0" fontId="2" fillId="0" borderId="5" xfId="0" applyFont="1" applyBorder="1"/>
    <xf numFmtId="0" fontId="1" fillId="0" borderId="5" xfId="1" applyBorder="1"/>
    <xf numFmtId="0" fontId="2" fillId="2" borderId="1" xfId="0" applyFont="1" applyFill="1" applyBorder="1"/>
    <xf numFmtId="0" fontId="2" fillId="2" borderId="0" xfId="0" applyFont="1" applyFill="1"/>
    <xf numFmtId="0" fontId="4" fillId="0" borderId="0" xfId="0" applyFont="1"/>
    <xf numFmtId="0" fontId="4" fillId="0" borderId="1" xfId="0" applyFont="1" applyBorder="1"/>
    <xf numFmtId="42" fontId="4" fillId="0" borderId="1" xfId="0" applyNumberFormat="1" applyFont="1" applyBorder="1"/>
    <xf numFmtId="42" fontId="2" fillId="2" borderId="0" xfId="0" applyNumberFormat="1" applyFont="1" applyFill="1"/>
    <xf numFmtId="42" fontId="4" fillId="0" borderId="3" xfId="0" applyNumberFormat="1" applyFont="1" applyBorder="1"/>
    <xf numFmtId="42" fontId="4" fillId="0" borderId="4" xfId="0" applyNumberFormat="1" applyFont="1" applyBorder="1"/>
    <xf numFmtId="42" fontId="4" fillId="0" borderId="0" xfId="0" applyNumberFormat="1" applyFont="1"/>
    <xf numFmtId="0" fontId="4" fillId="0" borderId="3" xfId="0" applyFont="1" applyBorder="1"/>
    <xf numFmtId="42" fontId="2" fillId="0" borderId="4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eltema.ru/tumby/product/857/" TargetMode="External"/><Relationship Id="rId18" Type="http://schemas.openxmlformats.org/officeDocument/2006/relationships/hyperlink" Target="https://beltema.ru/opcii-dlya-stolov/product/1000/" TargetMode="External"/><Relationship Id="rId26" Type="http://schemas.openxmlformats.org/officeDocument/2006/relationships/hyperlink" Target="https://beltema.ru/verstaki/" TargetMode="External"/><Relationship Id="rId3" Type="http://schemas.openxmlformats.org/officeDocument/2006/relationships/hyperlink" Target="https://beltema.ru/opcii-dlya-stolov/opcii-k-stolam-serii-005/product/727/" TargetMode="External"/><Relationship Id="rId21" Type="http://schemas.openxmlformats.org/officeDocument/2006/relationships/hyperlink" Target="https://beltema.ru/shkafy-metallicheskie/product/875/" TargetMode="External"/><Relationship Id="rId7" Type="http://schemas.openxmlformats.org/officeDocument/2006/relationships/hyperlink" Target="https://beltema.ru/search/?search_text=&#1055;&#1086;&#1083;&#1082;&#1072;%20&#1087;&#1088;&#1080;&#1073;&#1086;&#1088;&#1085;&#1072;&#1103;%20&#1082;&#1086;&#1088;&#1086;&#1090;&#1082;&#1072;&#1103;%20&#1055;&#1055;&#1050;" TargetMode="External"/><Relationship Id="rId12" Type="http://schemas.openxmlformats.org/officeDocument/2006/relationships/hyperlink" Target="https://beltema.ru/tumby/product/487/" TargetMode="External"/><Relationship Id="rId17" Type="http://schemas.openxmlformats.org/officeDocument/2006/relationships/hyperlink" Target="https://beltema.ru/opcii-dlya-stolov/opcii-k-stolam-serii-005/product/532/" TargetMode="External"/><Relationship Id="rId25" Type="http://schemas.openxmlformats.org/officeDocument/2006/relationships/hyperlink" Target="https://beltema.ru/verstaki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117@beltema.ru" TargetMode="External"/><Relationship Id="rId16" Type="http://schemas.openxmlformats.org/officeDocument/2006/relationships/hyperlink" Target="https://beltema.ru/opcii-dlya-stolov/elektrobloki/product/424/" TargetMode="External"/><Relationship Id="rId20" Type="http://schemas.openxmlformats.org/officeDocument/2006/relationships/hyperlink" Target="https://beltema.ru/shkafy-metallicheskie/product/565/" TargetMode="External"/><Relationship Id="rId29" Type="http://schemas.openxmlformats.org/officeDocument/2006/relationships/hyperlink" Target="https://beltema.ru/payalnii-stancii/product/1611/" TargetMode="External"/><Relationship Id="rId1" Type="http://schemas.openxmlformats.org/officeDocument/2006/relationships/hyperlink" Target="http://www.wa.me/79024001900" TargetMode="External"/><Relationship Id="rId6" Type="http://schemas.openxmlformats.org/officeDocument/2006/relationships/hyperlink" Target="https://beltema.ru/opcii-dlya-stolov/osveshenie-rabochego-mesta/product/969/" TargetMode="External"/><Relationship Id="rId11" Type="http://schemas.openxmlformats.org/officeDocument/2006/relationships/hyperlink" Target="https://beltema.ru/stulya/product/522/" TargetMode="External"/><Relationship Id="rId24" Type="http://schemas.openxmlformats.org/officeDocument/2006/relationships/hyperlink" Target="https://beltema.ru/shkafy-metallicheskie/product/566/" TargetMode="External"/><Relationship Id="rId32" Type="http://schemas.openxmlformats.org/officeDocument/2006/relationships/hyperlink" Target="https://beltema.ru/antistaticheskoe-osnashenie/odezhda-i-obuv/product/935/" TargetMode="External"/><Relationship Id="rId5" Type="http://schemas.openxmlformats.org/officeDocument/2006/relationships/hyperlink" Target="https://beltema.ru/opcii-dlya-stolov/opcii-k-stolam-serii-005/osveshenie-k-stolam-serii-5/product/1271/" TargetMode="External"/><Relationship Id="rId15" Type="http://schemas.openxmlformats.org/officeDocument/2006/relationships/hyperlink" Target="https://beltema.ru/opcii-dlya-stolov/elektrobloki/product/412/" TargetMode="External"/><Relationship Id="rId23" Type="http://schemas.openxmlformats.org/officeDocument/2006/relationships/hyperlink" Target="https://beltema.ru/shkafy-metallicheskie/product/1007/" TargetMode="External"/><Relationship Id="rId28" Type="http://schemas.openxmlformats.org/officeDocument/2006/relationships/hyperlink" Target="https://beltema.ru/payalnii-stancii/product/1610/" TargetMode="External"/><Relationship Id="rId10" Type="http://schemas.openxmlformats.org/officeDocument/2006/relationships/hyperlink" Target="https://beltema.ru/stulya/product/521/" TargetMode="External"/><Relationship Id="rId19" Type="http://schemas.openxmlformats.org/officeDocument/2006/relationships/hyperlink" Target="https://beltema.ru/shkafy-metallicheskie/product/629/" TargetMode="External"/><Relationship Id="rId31" Type="http://schemas.openxmlformats.org/officeDocument/2006/relationships/hyperlink" Target="https://beltema.ru/dymouloviteli/" TargetMode="External"/><Relationship Id="rId4" Type="http://schemas.openxmlformats.org/officeDocument/2006/relationships/hyperlink" Target="https://beltema.ru/opcii-dlya-stolov/product/539/" TargetMode="External"/><Relationship Id="rId9" Type="http://schemas.openxmlformats.org/officeDocument/2006/relationships/hyperlink" Target="https://beltema.ru/stulya/product/518/" TargetMode="External"/><Relationship Id="rId14" Type="http://schemas.openxmlformats.org/officeDocument/2006/relationships/hyperlink" Target="https://beltema.ru/opcii-dlya-stolov/product/536/" TargetMode="External"/><Relationship Id="rId22" Type="http://schemas.openxmlformats.org/officeDocument/2006/relationships/hyperlink" Target="https://beltema.ru/shkafy-metallicheskie/product/564/" TargetMode="External"/><Relationship Id="rId27" Type="http://schemas.openxmlformats.org/officeDocument/2006/relationships/hyperlink" Target="https://beltema.ru/shkafy-elektrotehnicheskie-i-telekommunikacionnye/product/1587/" TargetMode="External"/><Relationship Id="rId30" Type="http://schemas.openxmlformats.org/officeDocument/2006/relationships/hyperlink" Target="https://beltema.ru/payalnii-stancii/product/1612/" TargetMode="External"/><Relationship Id="rId8" Type="http://schemas.openxmlformats.org/officeDocument/2006/relationships/hyperlink" Target="https://beltema.ru/search/?search_text=&#1055;&#1086;&#1083;&#1082;&#1072;%20&#1087;&#1088;&#1080;&#1073;&#1086;&#1088;&#1085;&#1072;&#1103;%20&#1082;&#1086;&#1088;&#1086;&#1090;&#1082;&#1072;&#1103;%20&#1055;&#1055;&#105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807B-CD6F-4D9F-AD7D-7A410DD63705}">
  <dimension ref="B2:J79"/>
  <sheetViews>
    <sheetView tabSelected="1" topLeftCell="A58" zoomScale="70" zoomScaleNormal="70" workbookViewId="0">
      <selection activeCell="L69" sqref="L69"/>
    </sheetView>
  </sheetViews>
  <sheetFormatPr defaultRowHeight="14.25" x14ac:dyDescent="0.2"/>
  <cols>
    <col min="1" max="1" width="9.140625" style="2"/>
    <col min="2" max="2" width="3.28515625" style="2" customWidth="1"/>
    <col min="3" max="3" width="36.5703125" style="2" customWidth="1"/>
    <col min="4" max="4" width="9.140625" style="2"/>
    <col min="5" max="5" width="17" style="2" customWidth="1"/>
    <col min="6" max="6" width="5.7109375" style="2" customWidth="1"/>
    <col min="7" max="7" width="12.140625" style="3" bestFit="1" customWidth="1"/>
    <col min="8" max="8" width="15.7109375" style="3" customWidth="1"/>
    <col min="9" max="9" width="17.7109375" style="3" customWidth="1"/>
    <col min="10" max="10" width="18.7109375" style="2" customWidth="1"/>
    <col min="11" max="16384" width="9.140625" style="2"/>
  </cols>
  <sheetData>
    <row r="2" spans="2:10" x14ac:dyDescent="0.2">
      <c r="C2" s="16" t="s">
        <v>6</v>
      </c>
    </row>
    <row r="3" spans="2:10" x14ac:dyDescent="0.2">
      <c r="C3" s="2" t="s">
        <v>122</v>
      </c>
    </row>
    <row r="4" spans="2:10" x14ac:dyDescent="0.2">
      <c r="D4" s="2" t="s">
        <v>126</v>
      </c>
    </row>
    <row r="5" spans="2:10" x14ac:dyDescent="0.2">
      <c r="B5" s="17" t="s">
        <v>0</v>
      </c>
      <c r="C5" s="17" t="s">
        <v>15</v>
      </c>
      <c r="D5" s="17" t="s">
        <v>7</v>
      </c>
      <c r="E5" s="17" t="s">
        <v>5</v>
      </c>
      <c r="F5" s="17" t="s">
        <v>1</v>
      </c>
      <c r="G5" s="18" t="s">
        <v>2</v>
      </c>
      <c r="H5" s="18" t="s">
        <v>3</v>
      </c>
      <c r="I5" s="18" t="s">
        <v>4</v>
      </c>
      <c r="J5" s="18" t="s">
        <v>10</v>
      </c>
    </row>
    <row r="6" spans="2:10" x14ac:dyDescent="0.2">
      <c r="B6" s="4">
        <v>1</v>
      </c>
      <c r="C6" s="4" t="s">
        <v>90</v>
      </c>
      <c r="D6" s="6" t="s">
        <v>21</v>
      </c>
      <c r="E6" s="4" t="s">
        <v>25</v>
      </c>
      <c r="F6" s="14">
        <v>20</v>
      </c>
      <c r="G6" s="5">
        <v>22900</v>
      </c>
      <c r="H6" s="5">
        <f>F6*G6</f>
        <v>458000</v>
      </c>
      <c r="I6" s="5">
        <f>H6*1.2</f>
        <v>549600</v>
      </c>
      <c r="J6" s="5">
        <f>I6*1.2</f>
        <v>659520</v>
      </c>
    </row>
    <row r="7" spans="2:10" x14ac:dyDescent="0.2">
      <c r="B7" s="4">
        <f>B6+1</f>
        <v>2</v>
      </c>
      <c r="C7" s="4" t="s">
        <v>91</v>
      </c>
      <c r="D7" s="6" t="s">
        <v>21</v>
      </c>
      <c r="E7" s="4" t="s">
        <v>20</v>
      </c>
      <c r="F7" s="14">
        <v>0</v>
      </c>
      <c r="G7" s="5">
        <v>22900</v>
      </c>
      <c r="H7" s="5">
        <f t="shared" ref="H7:H61" si="0">F7*G7</f>
        <v>0</v>
      </c>
      <c r="I7" s="5">
        <f t="shared" ref="I7:I68" si="1">H7*1.2</f>
        <v>0</v>
      </c>
      <c r="J7" s="5">
        <f t="shared" ref="J7" si="2">I7*1.2</f>
        <v>0</v>
      </c>
    </row>
    <row r="8" spans="2:10" x14ac:dyDescent="0.2">
      <c r="B8" s="4">
        <f t="shared" ref="B8:B68" si="3">B7+1</f>
        <v>3</v>
      </c>
      <c r="C8" s="4" t="s">
        <v>92</v>
      </c>
      <c r="D8" s="6" t="s">
        <v>21</v>
      </c>
      <c r="E8" s="4" t="s">
        <v>25</v>
      </c>
      <c r="F8" s="14">
        <v>20</v>
      </c>
      <c r="G8" s="5">
        <v>22900</v>
      </c>
      <c r="H8" s="5">
        <f t="shared" si="0"/>
        <v>458000</v>
      </c>
      <c r="I8" s="5">
        <f t="shared" si="1"/>
        <v>549600</v>
      </c>
      <c r="J8" s="5">
        <f>I8*1.2</f>
        <v>659520</v>
      </c>
    </row>
    <row r="9" spans="2:10" x14ac:dyDescent="0.2">
      <c r="B9" s="4">
        <f t="shared" si="3"/>
        <v>4</v>
      </c>
      <c r="C9" s="4" t="s">
        <v>93</v>
      </c>
      <c r="D9" s="6" t="s">
        <v>21</v>
      </c>
      <c r="E9" s="4" t="s">
        <v>20</v>
      </c>
      <c r="F9" s="14">
        <v>0</v>
      </c>
      <c r="G9" s="5">
        <v>22900</v>
      </c>
      <c r="H9" s="5">
        <f t="shared" si="0"/>
        <v>0</v>
      </c>
      <c r="I9" s="5">
        <f t="shared" si="1"/>
        <v>0</v>
      </c>
      <c r="J9" s="5">
        <f t="shared" ref="J9" si="4">I9*1.2</f>
        <v>0</v>
      </c>
    </row>
    <row r="10" spans="2:10" x14ac:dyDescent="0.2">
      <c r="B10" s="4">
        <f t="shared" si="3"/>
        <v>5</v>
      </c>
      <c r="C10" s="4" t="s">
        <v>94</v>
      </c>
      <c r="D10" s="6" t="s">
        <v>21</v>
      </c>
      <c r="E10" s="4" t="s">
        <v>20</v>
      </c>
      <c r="F10" s="14">
        <v>2</v>
      </c>
      <c r="G10" s="5">
        <v>22200</v>
      </c>
      <c r="H10" s="5">
        <f t="shared" si="0"/>
        <v>44400</v>
      </c>
      <c r="I10" s="5">
        <f t="shared" si="1"/>
        <v>53280</v>
      </c>
      <c r="J10" s="5">
        <f t="shared" ref="J10" si="5">I10*1.2</f>
        <v>63936</v>
      </c>
    </row>
    <row r="11" spans="2:10" x14ac:dyDescent="0.2">
      <c r="B11" s="4">
        <f t="shared" si="3"/>
        <v>6</v>
      </c>
      <c r="C11" s="4" t="s">
        <v>95</v>
      </c>
      <c r="D11" s="6" t="s">
        <v>21</v>
      </c>
      <c r="E11" s="4" t="s">
        <v>20</v>
      </c>
      <c r="F11" s="14">
        <v>0</v>
      </c>
      <c r="G11" s="5">
        <v>22900</v>
      </c>
      <c r="H11" s="5">
        <f t="shared" si="0"/>
        <v>0</v>
      </c>
      <c r="I11" s="5">
        <f t="shared" si="1"/>
        <v>0</v>
      </c>
      <c r="J11" s="5">
        <f t="shared" ref="J11" si="6">I11*1.2</f>
        <v>0</v>
      </c>
    </row>
    <row r="12" spans="2:10" x14ac:dyDescent="0.2">
      <c r="B12" s="4">
        <f t="shared" si="3"/>
        <v>7</v>
      </c>
      <c r="C12" s="4" t="s">
        <v>83</v>
      </c>
      <c r="D12" s="6" t="s">
        <v>19</v>
      </c>
      <c r="E12" s="4" t="s">
        <v>25</v>
      </c>
      <c r="F12" s="14">
        <v>0</v>
      </c>
      <c r="G12" s="5">
        <v>22480</v>
      </c>
      <c r="H12" s="5">
        <f t="shared" si="0"/>
        <v>0</v>
      </c>
      <c r="I12" s="5">
        <f t="shared" si="1"/>
        <v>0</v>
      </c>
      <c r="J12" s="5">
        <f t="shared" ref="J12" si="7">I12*1.2</f>
        <v>0</v>
      </c>
    </row>
    <row r="13" spans="2:10" x14ac:dyDescent="0.2">
      <c r="B13" s="4">
        <f t="shared" si="3"/>
        <v>8</v>
      </c>
      <c r="C13" s="4" t="s">
        <v>84</v>
      </c>
      <c r="D13" s="6" t="s">
        <v>19</v>
      </c>
      <c r="E13" s="4" t="s">
        <v>20</v>
      </c>
      <c r="F13" s="14">
        <v>0</v>
      </c>
      <c r="G13" s="5">
        <v>28990</v>
      </c>
      <c r="H13" s="5">
        <f t="shared" si="0"/>
        <v>0</v>
      </c>
      <c r="I13" s="5">
        <f t="shared" si="1"/>
        <v>0</v>
      </c>
      <c r="J13" s="5">
        <f t="shared" ref="J13" si="8">I13*1.2</f>
        <v>0</v>
      </c>
    </row>
    <row r="14" spans="2:10" x14ac:dyDescent="0.2">
      <c r="B14" s="4">
        <f t="shared" si="3"/>
        <v>9</v>
      </c>
      <c r="C14" s="4" t="s">
        <v>85</v>
      </c>
      <c r="D14" s="6" t="s">
        <v>19</v>
      </c>
      <c r="E14" s="4" t="s">
        <v>25</v>
      </c>
      <c r="F14" s="14">
        <v>0</v>
      </c>
      <c r="G14" s="5">
        <v>25100</v>
      </c>
      <c r="H14" s="5">
        <f t="shared" si="0"/>
        <v>0</v>
      </c>
      <c r="I14" s="5">
        <f t="shared" si="1"/>
        <v>0</v>
      </c>
      <c r="J14" s="5">
        <f t="shared" ref="J14" si="9">I14*1.2</f>
        <v>0</v>
      </c>
    </row>
    <row r="15" spans="2:10" x14ac:dyDescent="0.2">
      <c r="B15" s="4">
        <f t="shared" si="3"/>
        <v>10</v>
      </c>
      <c r="C15" s="4" t="s">
        <v>86</v>
      </c>
      <c r="D15" s="6" t="s">
        <v>19</v>
      </c>
      <c r="E15" s="4" t="s">
        <v>20</v>
      </c>
      <c r="F15" s="14">
        <v>0</v>
      </c>
      <c r="G15" s="5">
        <v>30550</v>
      </c>
      <c r="H15" s="5">
        <f t="shared" si="0"/>
        <v>0</v>
      </c>
      <c r="I15" s="5">
        <f t="shared" si="1"/>
        <v>0</v>
      </c>
      <c r="J15" s="5">
        <f t="shared" ref="J15" si="10">I15*1.2</f>
        <v>0</v>
      </c>
    </row>
    <row r="16" spans="2:10" x14ac:dyDescent="0.2">
      <c r="B16" s="4">
        <f t="shared" si="3"/>
        <v>11</v>
      </c>
      <c r="C16" s="4" t="s">
        <v>87</v>
      </c>
      <c r="D16" s="6" t="s">
        <v>19</v>
      </c>
      <c r="E16" s="4" t="s">
        <v>20</v>
      </c>
      <c r="F16" s="14">
        <v>0</v>
      </c>
      <c r="G16" s="5">
        <v>34990</v>
      </c>
      <c r="H16" s="5">
        <f t="shared" si="0"/>
        <v>0</v>
      </c>
      <c r="I16" s="5">
        <f t="shared" si="1"/>
        <v>0</v>
      </c>
      <c r="J16" s="5">
        <f t="shared" ref="J16" si="11">I16*1.2</f>
        <v>0</v>
      </c>
    </row>
    <row r="17" spans="2:10" x14ac:dyDescent="0.2">
      <c r="B17" s="4">
        <f t="shared" si="3"/>
        <v>12</v>
      </c>
      <c r="C17" s="4" t="s">
        <v>88</v>
      </c>
      <c r="D17" s="6" t="s">
        <v>19</v>
      </c>
      <c r="E17" s="4" t="s">
        <v>20</v>
      </c>
      <c r="F17" s="14">
        <v>0</v>
      </c>
      <c r="G17" s="5">
        <v>34990</v>
      </c>
      <c r="H17" s="5">
        <f t="shared" si="0"/>
        <v>0</v>
      </c>
      <c r="I17" s="5">
        <f t="shared" si="1"/>
        <v>0</v>
      </c>
      <c r="J17" s="5">
        <f t="shared" ref="J17" si="12">I17*1.2</f>
        <v>0</v>
      </c>
    </row>
    <row r="18" spans="2:10" ht="15" x14ac:dyDescent="0.25">
      <c r="B18" s="4">
        <f t="shared" si="3"/>
        <v>13</v>
      </c>
      <c r="C18" s="4" t="s">
        <v>110</v>
      </c>
      <c r="D18" s="1"/>
      <c r="E18" s="4" t="s">
        <v>20</v>
      </c>
      <c r="F18" s="14">
        <v>0</v>
      </c>
      <c r="G18" s="5">
        <v>398000</v>
      </c>
      <c r="H18" s="5">
        <f>F18*G18</f>
        <v>0</v>
      </c>
      <c r="I18" s="5">
        <f>H18*1.2</f>
        <v>0</v>
      </c>
      <c r="J18" s="5">
        <f>I18*1.2</f>
        <v>0</v>
      </c>
    </row>
    <row r="19" spans="2:10" ht="15" x14ac:dyDescent="0.25">
      <c r="B19" s="4">
        <f t="shared" si="3"/>
        <v>14</v>
      </c>
      <c r="C19" s="4" t="s">
        <v>102</v>
      </c>
      <c r="D19" s="1" t="s">
        <v>101</v>
      </c>
      <c r="E19" s="4" t="s">
        <v>20</v>
      </c>
      <c r="F19" s="14">
        <v>0</v>
      </c>
      <c r="G19" s="5">
        <v>22650</v>
      </c>
      <c r="H19" s="5">
        <f t="shared" ref="H19:H20" si="13">F19*G19</f>
        <v>0</v>
      </c>
      <c r="I19" s="5">
        <f t="shared" si="1"/>
        <v>0</v>
      </c>
      <c r="J19" s="5">
        <f t="shared" ref="J19" si="14">I19*1.2</f>
        <v>0</v>
      </c>
    </row>
    <row r="20" spans="2:10" ht="15" x14ac:dyDescent="0.25">
      <c r="B20" s="4">
        <f t="shared" si="3"/>
        <v>15</v>
      </c>
      <c r="C20" s="4" t="s">
        <v>103</v>
      </c>
      <c r="D20" s="1" t="s">
        <v>101</v>
      </c>
      <c r="E20" s="4" t="s">
        <v>20</v>
      </c>
      <c r="F20" s="14">
        <v>20</v>
      </c>
      <c r="G20" s="5">
        <v>105500</v>
      </c>
      <c r="H20" s="5">
        <f t="shared" si="13"/>
        <v>2110000</v>
      </c>
      <c r="I20" s="5">
        <f t="shared" si="1"/>
        <v>2532000</v>
      </c>
      <c r="J20" s="5">
        <f t="shared" ref="J20" si="15">I20*1.2</f>
        <v>3038400</v>
      </c>
    </row>
    <row r="21" spans="2:10" x14ac:dyDescent="0.2">
      <c r="B21" s="4">
        <f t="shared" si="3"/>
        <v>16</v>
      </c>
      <c r="C21" s="4" t="s">
        <v>33</v>
      </c>
      <c r="D21" s="6" t="s">
        <v>36</v>
      </c>
      <c r="E21" s="4" t="s">
        <v>20</v>
      </c>
      <c r="F21" s="14">
        <v>0</v>
      </c>
      <c r="G21" s="5">
        <v>3950</v>
      </c>
      <c r="H21" s="5">
        <f t="shared" si="0"/>
        <v>0</v>
      </c>
      <c r="I21" s="5">
        <f t="shared" si="1"/>
        <v>0</v>
      </c>
      <c r="J21" s="5">
        <f t="shared" ref="J21" si="16">I21*1.2</f>
        <v>0</v>
      </c>
    </row>
    <row r="22" spans="2:10" x14ac:dyDescent="0.2">
      <c r="B22" s="4">
        <f t="shared" si="3"/>
        <v>17</v>
      </c>
      <c r="C22" s="4" t="s">
        <v>34</v>
      </c>
      <c r="D22" s="6" t="s">
        <v>36</v>
      </c>
      <c r="E22" s="4" t="s">
        <v>20</v>
      </c>
      <c r="F22" s="14">
        <v>0</v>
      </c>
      <c r="G22" s="5">
        <v>3950</v>
      </c>
      <c r="H22" s="5">
        <f t="shared" si="0"/>
        <v>0</v>
      </c>
      <c r="I22" s="5">
        <f t="shared" si="1"/>
        <v>0</v>
      </c>
      <c r="J22" s="5">
        <f t="shared" ref="J22" si="17">I22*1.2</f>
        <v>0</v>
      </c>
    </row>
    <row r="23" spans="2:10" x14ac:dyDescent="0.2">
      <c r="B23" s="4">
        <f t="shared" si="3"/>
        <v>18</v>
      </c>
      <c r="C23" s="4" t="s">
        <v>35</v>
      </c>
      <c r="D23" s="6" t="s">
        <v>36</v>
      </c>
      <c r="E23" s="4" t="s">
        <v>20</v>
      </c>
      <c r="F23" s="14">
        <v>0</v>
      </c>
      <c r="G23" s="5">
        <v>3950</v>
      </c>
      <c r="H23" s="5">
        <f t="shared" si="0"/>
        <v>0</v>
      </c>
      <c r="I23" s="5">
        <f t="shared" si="1"/>
        <v>0</v>
      </c>
      <c r="J23" s="5">
        <f t="shared" ref="J23" si="18">I23*1.2</f>
        <v>0</v>
      </c>
    </row>
    <row r="24" spans="2:10" ht="15" x14ac:dyDescent="0.25">
      <c r="B24" s="4">
        <f t="shared" si="3"/>
        <v>19</v>
      </c>
      <c r="C24" s="4" t="s">
        <v>96</v>
      </c>
      <c r="D24" s="1" t="s">
        <v>59</v>
      </c>
      <c r="E24" s="4" t="s">
        <v>25</v>
      </c>
      <c r="F24" s="14">
        <v>22</v>
      </c>
      <c r="G24" s="5">
        <v>5900</v>
      </c>
      <c r="H24" s="5">
        <f t="shared" si="0"/>
        <v>129800</v>
      </c>
      <c r="I24" s="5">
        <f t="shared" si="1"/>
        <v>155760</v>
      </c>
      <c r="J24" s="5">
        <f t="shared" ref="J24" si="19">I24*1.2</f>
        <v>186912</v>
      </c>
    </row>
    <row r="25" spans="2:10" x14ac:dyDescent="0.2">
      <c r="B25" s="4">
        <f t="shared" si="3"/>
        <v>20</v>
      </c>
      <c r="C25" s="4" t="s">
        <v>51</v>
      </c>
      <c r="D25" s="6" t="s">
        <v>50</v>
      </c>
      <c r="E25" s="4" t="s">
        <v>25</v>
      </c>
      <c r="F25" s="14">
        <v>44</v>
      </c>
      <c r="G25" s="5">
        <v>990</v>
      </c>
      <c r="H25" s="5">
        <f t="shared" si="0"/>
        <v>43560</v>
      </c>
      <c r="I25" s="5">
        <f t="shared" si="1"/>
        <v>52272</v>
      </c>
      <c r="J25" s="5">
        <f t="shared" ref="J25" si="20">I25*1.2</f>
        <v>62726.399999999994</v>
      </c>
    </row>
    <row r="26" spans="2:10" ht="15" x14ac:dyDescent="0.25">
      <c r="B26" s="4">
        <f t="shared" si="3"/>
        <v>21</v>
      </c>
      <c r="C26" s="4" t="s">
        <v>57</v>
      </c>
      <c r="D26" s="1" t="s">
        <v>58</v>
      </c>
      <c r="E26" s="4" t="s">
        <v>25</v>
      </c>
      <c r="F26" s="14">
        <v>0</v>
      </c>
      <c r="G26" s="5">
        <v>4050</v>
      </c>
      <c r="H26" s="5">
        <f t="shared" ref="H26:H29" si="21">F26*G26</f>
        <v>0</v>
      </c>
      <c r="I26" s="5">
        <f t="shared" si="1"/>
        <v>0</v>
      </c>
      <c r="J26" s="5">
        <f t="shared" ref="J26" si="22">I26*1.2</f>
        <v>0</v>
      </c>
    </row>
    <row r="27" spans="2:10" ht="15" x14ac:dyDescent="0.25">
      <c r="B27" s="4">
        <f t="shared" si="3"/>
        <v>22</v>
      </c>
      <c r="C27" s="4" t="s">
        <v>53</v>
      </c>
      <c r="D27" s="1" t="s">
        <v>54</v>
      </c>
      <c r="E27" s="4" t="s">
        <v>20</v>
      </c>
      <c r="F27" s="14">
        <v>0</v>
      </c>
      <c r="G27" s="5">
        <v>4900</v>
      </c>
      <c r="H27" s="5">
        <f t="shared" si="21"/>
        <v>0</v>
      </c>
      <c r="I27" s="5">
        <f t="shared" si="1"/>
        <v>0</v>
      </c>
      <c r="J27" s="5">
        <f t="shared" ref="J27" si="23">I27*1.2</f>
        <v>0</v>
      </c>
    </row>
    <row r="28" spans="2:10" x14ac:dyDescent="0.2">
      <c r="B28" s="4">
        <f t="shared" si="3"/>
        <v>23</v>
      </c>
      <c r="C28" s="4" t="s">
        <v>56</v>
      </c>
      <c r="D28" s="6" t="s">
        <v>55</v>
      </c>
      <c r="E28" s="4" t="s">
        <v>25</v>
      </c>
      <c r="F28" s="14">
        <v>22</v>
      </c>
      <c r="G28" s="5">
        <v>5900</v>
      </c>
      <c r="H28" s="5">
        <f t="shared" si="21"/>
        <v>129800</v>
      </c>
      <c r="I28" s="5">
        <f t="shared" si="1"/>
        <v>155760</v>
      </c>
      <c r="J28" s="5">
        <f t="shared" ref="J28" si="24">I28*1.2</f>
        <v>186912</v>
      </c>
    </row>
    <row r="29" spans="2:10" ht="15" x14ac:dyDescent="0.25">
      <c r="B29" s="4">
        <f t="shared" si="3"/>
        <v>24</v>
      </c>
      <c r="C29" s="4" t="s">
        <v>52</v>
      </c>
      <c r="D29" s="1" t="s">
        <v>9</v>
      </c>
      <c r="E29" s="4" t="s">
        <v>25</v>
      </c>
      <c r="F29" s="14">
        <v>20</v>
      </c>
      <c r="G29" s="5">
        <v>1900</v>
      </c>
      <c r="H29" s="5">
        <f t="shared" si="21"/>
        <v>38000</v>
      </c>
      <c r="I29" s="5">
        <f t="shared" si="1"/>
        <v>45600</v>
      </c>
      <c r="J29" s="5">
        <f t="shared" ref="J29" si="25">I29*1.2</f>
        <v>54720</v>
      </c>
    </row>
    <row r="30" spans="2:10" x14ac:dyDescent="0.2">
      <c r="B30" s="4">
        <f t="shared" si="3"/>
        <v>25</v>
      </c>
      <c r="C30" s="4" t="s">
        <v>97</v>
      </c>
      <c r="D30" s="6" t="s">
        <v>37</v>
      </c>
      <c r="E30" s="4" t="s">
        <v>25</v>
      </c>
      <c r="F30" s="14">
        <v>12</v>
      </c>
      <c r="G30" s="5">
        <v>4990</v>
      </c>
      <c r="H30" s="5">
        <f t="shared" si="0"/>
        <v>59880</v>
      </c>
      <c r="I30" s="5">
        <f t="shared" si="1"/>
        <v>71856</v>
      </c>
      <c r="J30" s="5">
        <f t="shared" ref="J30" si="26">I30*1.2</f>
        <v>86227.199999999997</v>
      </c>
    </row>
    <row r="31" spans="2:10" x14ac:dyDescent="0.2">
      <c r="B31" s="4">
        <f t="shared" si="3"/>
        <v>26</v>
      </c>
      <c r="C31" s="4" t="s">
        <v>98</v>
      </c>
      <c r="D31" s="6" t="s">
        <v>37</v>
      </c>
      <c r="E31" s="4" t="s">
        <v>20</v>
      </c>
      <c r="F31" s="14">
        <v>0</v>
      </c>
      <c r="G31" s="5">
        <v>6990</v>
      </c>
      <c r="H31" s="5">
        <f t="shared" si="0"/>
        <v>0</v>
      </c>
      <c r="I31" s="5">
        <f t="shared" si="1"/>
        <v>0</v>
      </c>
      <c r="J31" s="5">
        <f t="shared" ref="J31" si="27">I31*1.2</f>
        <v>0</v>
      </c>
    </row>
    <row r="32" spans="2:10" ht="15" x14ac:dyDescent="0.25">
      <c r="B32" s="4">
        <f t="shared" si="3"/>
        <v>27</v>
      </c>
      <c r="C32" s="4" t="s">
        <v>16</v>
      </c>
      <c r="D32" s="1" t="s">
        <v>38</v>
      </c>
      <c r="E32" s="4" t="s">
        <v>20</v>
      </c>
      <c r="F32" s="14">
        <v>0</v>
      </c>
      <c r="G32" s="5">
        <v>2990</v>
      </c>
      <c r="H32" s="5">
        <f t="shared" si="0"/>
        <v>0</v>
      </c>
      <c r="I32" s="5">
        <f t="shared" si="1"/>
        <v>0</v>
      </c>
      <c r="J32" s="5">
        <f t="shared" ref="J32" si="28">I32*1.2</f>
        <v>0</v>
      </c>
    </row>
    <row r="33" spans="2:10" ht="15" x14ac:dyDescent="0.25">
      <c r="B33" s="4">
        <f t="shared" si="3"/>
        <v>28</v>
      </c>
      <c r="C33" s="4" t="s">
        <v>17</v>
      </c>
      <c r="D33" s="1" t="s">
        <v>38</v>
      </c>
      <c r="E33" s="4" t="s">
        <v>20</v>
      </c>
      <c r="F33" s="14">
        <v>0</v>
      </c>
      <c r="G33" s="5">
        <v>2990</v>
      </c>
      <c r="H33" s="5">
        <f t="shared" si="0"/>
        <v>0</v>
      </c>
      <c r="I33" s="5">
        <f t="shared" si="1"/>
        <v>0</v>
      </c>
      <c r="J33" s="5">
        <f t="shared" ref="J33" si="29">I33*1.2</f>
        <v>0</v>
      </c>
    </row>
    <row r="34" spans="2:10" ht="15" x14ac:dyDescent="0.25">
      <c r="B34" s="4">
        <f t="shared" si="3"/>
        <v>29</v>
      </c>
      <c r="C34" s="4" t="s">
        <v>99</v>
      </c>
      <c r="D34" s="1" t="s">
        <v>26</v>
      </c>
      <c r="E34" s="4" t="s">
        <v>20</v>
      </c>
      <c r="F34" s="14">
        <v>0</v>
      </c>
      <c r="G34" s="5">
        <v>4700</v>
      </c>
      <c r="H34" s="5">
        <f t="shared" si="0"/>
        <v>0</v>
      </c>
      <c r="I34" s="5">
        <f t="shared" si="1"/>
        <v>0</v>
      </c>
      <c r="J34" s="5">
        <f t="shared" ref="J34" si="30">I34*1.2</f>
        <v>0</v>
      </c>
    </row>
    <row r="35" spans="2:10" ht="15" x14ac:dyDescent="0.25">
      <c r="B35" s="4">
        <f t="shared" si="3"/>
        <v>30</v>
      </c>
      <c r="C35" s="4" t="s">
        <v>27</v>
      </c>
      <c r="D35" s="1" t="s">
        <v>28</v>
      </c>
      <c r="E35" s="4" t="s">
        <v>25</v>
      </c>
      <c r="F35" s="14">
        <v>0</v>
      </c>
      <c r="G35" s="5">
        <v>4900</v>
      </c>
      <c r="H35" s="5">
        <f t="shared" si="0"/>
        <v>0</v>
      </c>
      <c r="I35" s="5">
        <f t="shared" si="1"/>
        <v>0</v>
      </c>
      <c r="J35" s="5">
        <f t="shared" ref="J35" si="31">I35*1.2</f>
        <v>0</v>
      </c>
    </row>
    <row r="36" spans="2:10" ht="14.25" customHeight="1" x14ac:dyDescent="0.25">
      <c r="B36" s="4">
        <f t="shared" si="3"/>
        <v>31</v>
      </c>
      <c r="C36" s="7" t="s">
        <v>30</v>
      </c>
      <c r="D36" s="1" t="s">
        <v>31</v>
      </c>
      <c r="E36" s="4" t="s">
        <v>20</v>
      </c>
      <c r="F36" s="14">
        <v>22</v>
      </c>
      <c r="G36" s="5">
        <v>9900</v>
      </c>
      <c r="H36" s="5">
        <f t="shared" si="0"/>
        <v>217800</v>
      </c>
      <c r="I36" s="5">
        <f t="shared" si="1"/>
        <v>261360</v>
      </c>
      <c r="J36" s="5">
        <f t="shared" ref="J36" si="32">I36*1.2</f>
        <v>313632</v>
      </c>
    </row>
    <row r="37" spans="2:10" ht="14.25" customHeight="1" x14ac:dyDescent="0.25">
      <c r="B37" s="4">
        <f t="shared" si="3"/>
        <v>32</v>
      </c>
      <c r="C37" s="7" t="s">
        <v>29</v>
      </c>
      <c r="D37" s="1" t="s">
        <v>32</v>
      </c>
      <c r="E37" s="4" t="s">
        <v>20</v>
      </c>
      <c r="F37" s="14">
        <v>22</v>
      </c>
      <c r="G37" s="5">
        <v>6505</v>
      </c>
      <c r="H37" s="5">
        <f t="shared" si="0"/>
        <v>143110</v>
      </c>
      <c r="I37" s="5">
        <f t="shared" si="1"/>
        <v>171732</v>
      </c>
      <c r="J37" s="5">
        <f t="shared" ref="J37" si="33">I37*1.2</f>
        <v>206078.4</v>
      </c>
    </row>
    <row r="38" spans="2:10" ht="14.25" customHeight="1" x14ac:dyDescent="0.25">
      <c r="B38" s="4">
        <f t="shared" si="3"/>
        <v>33</v>
      </c>
      <c r="C38" s="7" t="s">
        <v>61</v>
      </c>
      <c r="D38" s="1" t="s">
        <v>60</v>
      </c>
      <c r="E38" s="4" t="s">
        <v>25</v>
      </c>
      <c r="F38" s="14">
        <v>0</v>
      </c>
      <c r="G38" s="5">
        <v>11900</v>
      </c>
      <c r="H38" s="5">
        <f t="shared" si="0"/>
        <v>0</v>
      </c>
      <c r="I38" s="5">
        <f t="shared" si="1"/>
        <v>0</v>
      </c>
      <c r="J38" s="5">
        <f t="shared" ref="J38" si="34">I38*1.2</f>
        <v>0</v>
      </c>
    </row>
    <row r="39" spans="2:10" x14ac:dyDescent="0.2">
      <c r="B39" s="4">
        <f t="shared" si="3"/>
        <v>34</v>
      </c>
      <c r="C39" s="4" t="s">
        <v>22</v>
      </c>
      <c r="D39" s="6" t="s">
        <v>24</v>
      </c>
      <c r="E39" s="4" t="s">
        <v>20</v>
      </c>
      <c r="F39" s="14">
        <v>0</v>
      </c>
      <c r="G39" s="5">
        <v>11900</v>
      </c>
      <c r="H39" s="5">
        <f t="shared" si="0"/>
        <v>0</v>
      </c>
      <c r="I39" s="5">
        <f t="shared" si="1"/>
        <v>0</v>
      </c>
      <c r="J39" s="5">
        <f t="shared" ref="J39" si="35">I39*1.2</f>
        <v>0</v>
      </c>
    </row>
    <row r="40" spans="2:10" x14ac:dyDescent="0.2">
      <c r="B40" s="4">
        <f t="shared" si="3"/>
        <v>35</v>
      </c>
      <c r="C40" s="4" t="s">
        <v>23</v>
      </c>
      <c r="D40" s="6" t="s">
        <v>24</v>
      </c>
      <c r="E40" s="4" t="s">
        <v>20</v>
      </c>
      <c r="F40" s="14">
        <v>22</v>
      </c>
      <c r="G40" s="5">
        <v>14900</v>
      </c>
      <c r="H40" s="5">
        <f t="shared" si="0"/>
        <v>327800</v>
      </c>
      <c r="I40" s="5">
        <f t="shared" si="1"/>
        <v>393360</v>
      </c>
      <c r="J40" s="5">
        <f t="shared" ref="J40" si="36">I40*1.2</f>
        <v>472032</v>
      </c>
    </row>
    <row r="41" spans="2:10" ht="15" x14ac:dyDescent="0.25">
      <c r="B41" s="4">
        <f t="shared" si="3"/>
        <v>36</v>
      </c>
      <c r="C41" s="4" t="s">
        <v>48</v>
      </c>
      <c r="D41" s="1" t="s">
        <v>47</v>
      </c>
      <c r="E41" s="4" t="s">
        <v>20</v>
      </c>
      <c r="F41" s="14">
        <v>0</v>
      </c>
      <c r="G41" s="5">
        <v>5990</v>
      </c>
      <c r="H41" s="5">
        <f t="shared" si="0"/>
        <v>0</v>
      </c>
      <c r="I41" s="5">
        <f t="shared" ref="I41:I49" si="37">H41*1.2</f>
        <v>0</v>
      </c>
      <c r="J41" s="5">
        <f t="shared" ref="J41:J49" si="38">I41*1.2</f>
        <v>0</v>
      </c>
    </row>
    <row r="42" spans="2:10" ht="15" x14ac:dyDescent="0.25">
      <c r="B42" s="4">
        <f t="shared" si="3"/>
        <v>37</v>
      </c>
      <c r="C42" s="4" t="s">
        <v>100</v>
      </c>
      <c r="D42" s="1" t="s">
        <v>49</v>
      </c>
      <c r="E42" s="4" t="s">
        <v>20</v>
      </c>
      <c r="F42" s="14">
        <v>0</v>
      </c>
      <c r="G42" s="5">
        <v>26650</v>
      </c>
      <c r="H42" s="5">
        <f t="shared" si="0"/>
        <v>0</v>
      </c>
      <c r="I42" s="5">
        <f t="shared" si="37"/>
        <v>0</v>
      </c>
      <c r="J42" s="5">
        <f t="shared" si="38"/>
        <v>0</v>
      </c>
    </row>
    <row r="43" spans="2:10" ht="15" x14ac:dyDescent="0.25">
      <c r="B43" s="4">
        <f t="shared" si="3"/>
        <v>38</v>
      </c>
      <c r="C43" s="4" t="s">
        <v>108</v>
      </c>
      <c r="D43" s="1"/>
      <c r="E43" s="4" t="s">
        <v>20</v>
      </c>
      <c r="F43" s="14">
        <v>40</v>
      </c>
      <c r="G43" s="5">
        <v>39000</v>
      </c>
      <c r="H43" s="5">
        <f t="shared" si="0"/>
        <v>1560000</v>
      </c>
      <c r="I43" s="5">
        <f t="shared" si="37"/>
        <v>1872000</v>
      </c>
      <c r="J43" s="5">
        <f t="shared" si="38"/>
        <v>2246400</v>
      </c>
    </row>
    <row r="44" spans="2:10" ht="15" x14ac:dyDescent="0.25">
      <c r="B44" s="4">
        <f t="shared" si="3"/>
        <v>39</v>
      </c>
      <c r="C44" s="4" t="s">
        <v>39</v>
      </c>
      <c r="D44" s="1" t="s">
        <v>42</v>
      </c>
      <c r="E44" s="4" t="s">
        <v>20</v>
      </c>
      <c r="F44" s="14">
        <v>0</v>
      </c>
      <c r="G44" s="5">
        <v>1900</v>
      </c>
      <c r="H44" s="5">
        <f t="shared" si="0"/>
        <v>0</v>
      </c>
      <c r="I44" s="5">
        <f t="shared" si="37"/>
        <v>0</v>
      </c>
      <c r="J44" s="5">
        <f t="shared" si="38"/>
        <v>0</v>
      </c>
    </row>
    <row r="45" spans="2:10" ht="15" x14ac:dyDescent="0.25">
      <c r="B45" s="4">
        <f t="shared" si="3"/>
        <v>40</v>
      </c>
      <c r="C45" s="4" t="s">
        <v>40</v>
      </c>
      <c r="D45" s="1" t="s">
        <v>41</v>
      </c>
      <c r="E45" s="4" t="s">
        <v>20</v>
      </c>
      <c r="F45" s="14">
        <v>22</v>
      </c>
      <c r="G45" s="5">
        <v>29900</v>
      </c>
      <c r="H45" s="5">
        <f t="shared" si="0"/>
        <v>657800</v>
      </c>
      <c r="I45" s="5">
        <f t="shared" si="37"/>
        <v>789360</v>
      </c>
      <c r="J45" s="5">
        <f t="shared" si="38"/>
        <v>947232</v>
      </c>
    </row>
    <row r="46" spans="2:10" ht="15" x14ac:dyDescent="0.25">
      <c r="B46" s="4">
        <f t="shared" si="3"/>
        <v>41</v>
      </c>
      <c r="C46" s="4" t="s">
        <v>109</v>
      </c>
      <c r="D46" s="1"/>
      <c r="E46" s="4" t="s">
        <v>20</v>
      </c>
      <c r="F46" s="14">
        <v>40</v>
      </c>
      <c r="G46" s="5">
        <v>39000</v>
      </c>
      <c r="H46" s="5">
        <f t="shared" si="0"/>
        <v>1560000</v>
      </c>
      <c r="I46" s="5">
        <f t="shared" si="37"/>
        <v>1872000</v>
      </c>
      <c r="J46" s="5">
        <f t="shared" si="38"/>
        <v>2246400</v>
      </c>
    </row>
    <row r="47" spans="2:10" ht="15" x14ac:dyDescent="0.25">
      <c r="B47" s="4">
        <f t="shared" si="3"/>
        <v>42</v>
      </c>
      <c r="C47" s="4" t="s">
        <v>44</v>
      </c>
      <c r="D47" s="1" t="s">
        <v>43</v>
      </c>
      <c r="E47" s="4" t="s">
        <v>20</v>
      </c>
      <c r="F47" s="14">
        <v>5</v>
      </c>
      <c r="G47" s="5">
        <v>9900</v>
      </c>
      <c r="H47" s="5">
        <f t="shared" si="0"/>
        <v>49500</v>
      </c>
      <c r="I47" s="5">
        <f t="shared" si="37"/>
        <v>59400</v>
      </c>
      <c r="J47" s="5">
        <f t="shared" si="38"/>
        <v>71280</v>
      </c>
    </row>
    <row r="48" spans="2:10" ht="15" x14ac:dyDescent="0.25">
      <c r="B48" s="4">
        <f t="shared" si="3"/>
        <v>43</v>
      </c>
      <c r="C48" s="4" t="s">
        <v>64</v>
      </c>
      <c r="D48" s="1" t="s">
        <v>65</v>
      </c>
      <c r="E48" s="4" t="s">
        <v>20</v>
      </c>
      <c r="F48" s="14">
        <v>22</v>
      </c>
      <c r="G48" s="5">
        <v>2900</v>
      </c>
      <c r="H48" s="5">
        <f t="shared" si="0"/>
        <v>63800</v>
      </c>
      <c r="I48" s="5">
        <f t="shared" si="37"/>
        <v>76560</v>
      </c>
      <c r="J48" s="5">
        <f t="shared" si="38"/>
        <v>91872</v>
      </c>
    </row>
    <row r="49" spans="2:10" ht="15" x14ac:dyDescent="0.25">
      <c r="B49" s="4">
        <f t="shared" si="3"/>
        <v>44</v>
      </c>
      <c r="C49" s="4" t="s">
        <v>62</v>
      </c>
      <c r="D49" s="1" t="s">
        <v>65</v>
      </c>
      <c r="E49" s="4" t="s">
        <v>20</v>
      </c>
      <c r="F49" s="14">
        <v>0</v>
      </c>
      <c r="G49" s="5">
        <v>4900</v>
      </c>
      <c r="H49" s="5">
        <f t="shared" si="0"/>
        <v>0</v>
      </c>
      <c r="I49" s="5">
        <f t="shared" si="37"/>
        <v>0</v>
      </c>
      <c r="J49" s="5">
        <f t="shared" si="38"/>
        <v>0</v>
      </c>
    </row>
    <row r="50" spans="2:10" ht="15" x14ac:dyDescent="0.25">
      <c r="B50" s="4">
        <f t="shared" si="3"/>
        <v>45</v>
      </c>
      <c r="C50" s="4" t="s">
        <v>63</v>
      </c>
      <c r="D50" s="1" t="s">
        <v>65</v>
      </c>
      <c r="E50" s="4" t="s">
        <v>20</v>
      </c>
      <c r="F50" s="14">
        <v>0</v>
      </c>
      <c r="G50" s="5">
        <v>3900</v>
      </c>
      <c r="H50" s="5">
        <f t="shared" ref="H50:H60" si="39">F50*G50</f>
        <v>0</v>
      </c>
      <c r="I50" s="5">
        <f t="shared" si="1"/>
        <v>0</v>
      </c>
      <c r="J50" s="5">
        <f t="shared" ref="J50" si="40">I50*1.2</f>
        <v>0</v>
      </c>
    </row>
    <row r="51" spans="2:10" ht="15" x14ac:dyDescent="0.25">
      <c r="B51" s="4">
        <f t="shared" si="3"/>
        <v>46</v>
      </c>
      <c r="C51" s="4" t="s">
        <v>45</v>
      </c>
      <c r="D51" s="1" t="s">
        <v>65</v>
      </c>
      <c r="E51" s="4" t="s">
        <v>20</v>
      </c>
      <c r="F51" s="14">
        <v>0</v>
      </c>
      <c r="G51" s="5">
        <v>2900</v>
      </c>
      <c r="H51" s="5">
        <f t="shared" si="39"/>
        <v>0</v>
      </c>
      <c r="I51" s="5">
        <f t="shared" si="1"/>
        <v>0</v>
      </c>
      <c r="J51" s="5">
        <f t="shared" ref="J51" si="41">I51*1.2</f>
        <v>0</v>
      </c>
    </row>
    <row r="52" spans="2:10" ht="15" x14ac:dyDescent="0.25">
      <c r="B52" s="4">
        <f t="shared" si="3"/>
        <v>47</v>
      </c>
      <c r="C52" s="4" t="s">
        <v>46</v>
      </c>
      <c r="D52" s="1" t="s">
        <v>65</v>
      </c>
      <c r="E52" s="4" t="s">
        <v>20</v>
      </c>
      <c r="F52" s="14">
        <v>2</v>
      </c>
      <c r="G52" s="5">
        <v>2900</v>
      </c>
      <c r="H52" s="5">
        <f t="shared" si="39"/>
        <v>5800</v>
      </c>
      <c r="I52" s="5">
        <f t="shared" si="1"/>
        <v>6960</v>
      </c>
      <c r="J52" s="5">
        <f t="shared" ref="J52" si="42">I52*1.2</f>
        <v>8352</v>
      </c>
    </row>
    <row r="53" spans="2:10" ht="15" x14ac:dyDescent="0.25">
      <c r="B53" s="4">
        <f t="shared" si="3"/>
        <v>48</v>
      </c>
      <c r="C53" s="4" t="s">
        <v>80</v>
      </c>
      <c r="D53" s="1" t="s">
        <v>8</v>
      </c>
      <c r="E53" s="4" t="s">
        <v>20</v>
      </c>
      <c r="F53" s="14">
        <v>0</v>
      </c>
      <c r="G53" s="5">
        <v>14900</v>
      </c>
      <c r="H53" s="5">
        <f t="shared" si="39"/>
        <v>0</v>
      </c>
      <c r="I53" s="5">
        <f t="shared" si="1"/>
        <v>0</v>
      </c>
      <c r="J53" s="5">
        <f t="shared" ref="J53" si="43">I53*1.2</f>
        <v>0</v>
      </c>
    </row>
    <row r="54" spans="2:10" ht="15" x14ac:dyDescent="0.25">
      <c r="B54" s="4">
        <f t="shared" si="3"/>
        <v>49</v>
      </c>
      <c r="C54" s="4" t="s">
        <v>68</v>
      </c>
      <c r="D54" s="1" t="s">
        <v>67</v>
      </c>
      <c r="E54" s="4" t="s">
        <v>20</v>
      </c>
      <c r="F54" s="14">
        <v>0</v>
      </c>
      <c r="G54" s="5">
        <v>95700</v>
      </c>
      <c r="H54" s="5">
        <v>2</v>
      </c>
      <c r="I54" s="5">
        <f t="shared" si="1"/>
        <v>2.4</v>
      </c>
      <c r="J54" s="5">
        <f t="shared" ref="J54" si="44">I54*1.2</f>
        <v>2.88</v>
      </c>
    </row>
    <row r="55" spans="2:10" ht="15" x14ac:dyDescent="0.25">
      <c r="B55" s="4">
        <f t="shared" si="3"/>
        <v>50</v>
      </c>
      <c r="C55" s="4" t="s">
        <v>69</v>
      </c>
      <c r="D55" s="1" t="s">
        <v>66</v>
      </c>
      <c r="E55" s="4" t="s">
        <v>20</v>
      </c>
      <c r="F55" s="14">
        <v>0</v>
      </c>
      <c r="G55" s="5">
        <v>143550</v>
      </c>
      <c r="H55" s="5">
        <f t="shared" si="39"/>
        <v>0</v>
      </c>
      <c r="I55" s="5">
        <f t="shared" si="1"/>
        <v>0</v>
      </c>
      <c r="J55" s="5">
        <f t="shared" ref="J55" si="45">I55*1.2</f>
        <v>0</v>
      </c>
    </row>
    <row r="56" spans="2:10" ht="15" x14ac:dyDescent="0.25">
      <c r="B56" s="4">
        <f t="shared" si="3"/>
        <v>51</v>
      </c>
      <c r="C56" s="4" t="s">
        <v>71</v>
      </c>
      <c r="D56" s="1" t="s">
        <v>72</v>
      </c>
      <c r="E56" s="4" t="s">
        <v>20</v>
      </c>
      <c r="F56" s="14">
        <v>0</v>
      </c>
      <c r="G56" s="5">
        <v>98000</v>
      </c>
      <c r="H56" s="5">
        <v>1</v>
      </c>
      <c r="I56" s="5">
        <f t="shared" si="1"/>
        <v>1.2</v>
      </c>
      <c r="J56" s="5">
        <f t="shared" ref="J56" si="46">I56*1.2</f>
        <v>1.44</v>
      </c>
    </row>
    <row r="57" spans="2:10" ht="15" x14ac:dyDescent="0.25">
      <c r="B57" s="4">
        <f t="shared" si="3"/>
        <v>52</v>
      </c>
      <c r="C57" s="4" t="s">
        <v>76</v>
      </c>
      <c r="D57" s="1" t="s">
        <v>75</v>
      </c>
      <c r="E57" s="4" t="s">
        <v>20</v>
      </c>
      <c r="F57" s="14">
        <v>0</v>
      </c>
      <c r="G57" s="5">
        <v>79000</v>
      </c>
      <c r="H57" s="5">
        <f t="shared" si="39"/>
        <v>0</v>
      </c>
      <c r="I57" s="5">
        <f t="shared" si="1"/>
        <v>0</v>
      </c>
      <c r="J57" s="5">
        <f t="shared" ref="J57" si="47">I57*1.2</f>
        <v>0</v>
      </c>
    </row>
    <row r="58" spans="2:10" ht="15" x14ac:dyDescent="0.25">
      <c r="B58" s="4">
        <f t="shared" si="3"/>
        <v>53</v>
      </c>
      <c r="C58" s="4" t="s">
        <v>74</v>
      </c>
      <c r="D58" s="1" t="s">
        <v>73</v>
      </c>
      <c r="E58" s="4" t="s">
        <v>20</v>
      </c>
      <c r="F58" s="14">
        <v>0</v>
      </c>
      <c r="G58" s="5">
        <v>119000</v>
      </c>
      <c r="H58" s="5">
        <f t="shared" si="39"/>
        <v>0</v>
      </c>
      <c r="I58" s="5">
        <f t="shared" si="1"/>
        <v>0</v>
      </c>
      <c r="J58" s="5">
        <f t="shared" ref="J58" si="48">I58*1.2</f>
        <v>0</v>
      </c>
    </row>
    <row r="59" spans="2:10" ht="15" x14ac:dyDescent="0.25">
      <c r="B59" s="4">
        <f t="shared" si="3"/>
        <v>54</v>
      </c>
      <c r="C59" s="4" t="s">
        <v>89</v>
      </c>
      <c r="D59" s="1" t="s">
        <v>70</v>
      </c>
      <c r="E59" s="4" t="s">
        <v>20</v>
      </c>
      <c r="F59" s="14">
        <v>0</v>
      </c>
      <c r="G59" s="5">
        <v>18900</v>
      </c>
      <c r="H59" s="5">
        <v>1</v>
      </c>
      <c r="I59" s="5">
        <f t="shared" si="1"/>
        <v>1.2</v>
      </c>
      <c r="J59" s="5">
        <f t="shared" ref="J59" si="49">I59*1.2</f>
        <v>1.44</v>
      </c>
    </row>
    <row r="60" spans="2:10" ht="15.75" customHeight="1" x14ac:dyDescent="0.25">
      <c r="B60" s="4">
        <f t="shared" si="3"/>
        <v>55</v>
      </c>
      <c r="C60" s="4" t="s">
        <v>79</v>
      </c>
      <c r="D60" s="1" t="s">
        <v>77</v>
      </c>
      <c r="E60" s="4" t="s">
        <v>20</v>
      </c>
      <c r="F60" s="14">
        <v>0</v>
      </c>
      <c r="G60" s="5">
        <v>100000</v>
      </c>
      <c r="H60" s="5">
        <f t="shared" si="39"/>
        <v>0</v>
      </c>
      <c r="I60" s="5">
        <f t="shared" si="1"/>
        <v>0</v>
      </c>
      <c r="J60" s="5">
        <f t="shared" ref="J60" si="50">I60*1.2</f>
        <v>0</v>
      </c>
    </row>
    <row r="61" spans="2:10" ht="15.75" customHeight="1" x14ac:dyDescent="0.25">
      <c r="B61" s="4">
        <f t="shared" si="3"/>
        <v>56</v>
      </c>
      <c r="C61" s="4" t="s">
        <v>78</v>
      </c>
      <c r="D61" s="1" t="s">
        <v>77</v>
      </c>
      <c r="E61" s="4" t="s">
        <v>20</v>
      </c>
      <c r="F61" s="14">
        <v>0</v>
      </c>
      <c r="G61" s="5">
        <v>300000</v>
      </c>
      <c r="H61" s="5">
        <f t="shared" si="0"/>
        <v>0</v>
      </c>
      <c r="I61" s="5">
        <f t="shared" si="1"/>
        <v>0</v>
      </c>
      <c r="J61" s="5">
        <f t="shared" ref="J61" si="51">I61*1.2</f>
        <v>0</v>
      </c>
    </row>
    <row r="62" spans="2:10" ht="15.75" customHeight="1" x14ac:dyDescent="0.25">
      <c r="B62" s="4">
        <f t="shared" si="3"/>
        <v>57</v>
      </c>
      <c r="C62" s="12" t="s">
        <v>81</v>
      </c>
      <c r="D62" s="13" t="s">
        <v>82</v>
      </c>
      <c r="E62" s="4" t="s">
        <v>114</v>
      </c>
      <c r="F62" s="14">
        <v>0</v>
      </c>
      <c r="G62" s="5">
        <v>300000</v>
      </c>
      <c r="H62" s="5">
        <f>F62*G62</f>
        <v>0</v>
      </c>
      <c r="I62" s="5">
        <f t="shared" si="1"/>
        <v>0</v>
      </c>
      <c r="J62" s="5">
        <f t="shared" ref="J62" si="52">I62*1.2</f>
        <v>0</v>
      </c>
    </row>
    <row r="63" spans="2:10" ht="15.75" customHeight="1" x14ac:dyDescent="0.25">
      <c r="B63" s="4">
        <f t="shared" si="3"/>
        <v>58</v>
      </c>
      <c r="C63" s="4" t="s">
        <v>116</v>
      </c>
      <c r="D63" s="1" t="s">
        <v>117</v>
      </c>
      <c r="E63" s="4" t="s">
        <v>114</v>
      </c>
      <c r="F63" s="14">
        <v>0</v>
      </c>
      <c r="G63" s="5">
        <v>19900</v>
      </c>
      <c r="H63" s="5">
        <f t="shared" ref="H63:H67" si="53">F63*G63</f>
        <v>0</v>
      </c>
      <c r="I63" s="5">
        <f t="shared" ref="I63:I67" si="54">H63*1.2</f>
        <v>0</v>
      </c>
      <c r="J63" s="5">
        <f t="shared" ref="J63:J67" si="55">I63*1.2</f>
        <v>0</v>
      </c>
    </row>
    <row r="64" spans="2:10" ht="15.75" customHeight="1" x14ac:dyDescent="0.25">
      <c r="B64" s="4">
        <f t="shared" si="3"/>
        <v>59</v>
      </c>
      <c r="C64" s="4" t="s">
        <v>111</v>
      </c>
      <c r="D64" s="1" t="s">
        <v>113</v>
      </c>
      <c r="E64" s="4" t="s">
        <v>114</v>
      </c>
      <c r="F64" s="14">
        <v>10</v>
      </c>
      <c r="G64" s="5">
        <v>39900</v>
      </c>
      <c r="H64" s="5">
        <f t="shared" si="53"/>
        <v>399000</v>
      </c>
      <c r="I64" s="5">
        <f t="shared" si="54"/>
        <v>478800</v>
      </c>
      <c r="J64" s="5">
        <f>I64*1</f>
        <v>478800</v>
      </c>
    </row>
    <row r="65" spans="2:10" ht="15.75" customHeight="1" x14ac:dyDescent="0.25">
      <c r="B65" s="4">
        <f t="shared" si="3"/>
        <v>60</v>
      </c>
      <c r="C65" s="4" t="s">
        <v>112</v>
      </c>
      <c r="D65" s="1" t="s">
        <v>115</v>
      </c>
      <c r="E65" s="4" t="s">
        <v>114</v>
      </c>
      <c r="F65" s="14">
        <v>2</v>
      </c>
      <c r="G65" s="5">
        <v>119800</v>
      </c>
      <c r="H65" s="5">
        <f t="shared" si="53"/>
        <v>239600</v>
      </c>
      <c r="I65" s="5">
        <f t="shared" si="54"/>
        <v>287520</v>
      </c>
      <c r="J65" s="5">
        <f>I65*1</f>
        <v>287520</v>
      </c>
    </row>
    <row r="66" spans="2:10" ht="15.75" customHeight="1" x14ac:dyDescent="0.25">
      <c r="B66" s="4">
        <f t="shared" si="3"/>
        <v>61</v>
      </c>
      <c r="C66" s="4" t="s">
        <v>119</v>
      </c>
      <c r="D66" s="1" t="s">
        <v>118</v>
      </c>
      <c r="E66" s="4" t="s">
        <v>114</v>
      </c>
      <c r="F66" s="14">
        <v>2</v>
      </c>
      <c r="G66" s="5">
        <v>85000</v>
      </c>
      <c r="H66" s="5">
        <f t="shared" si="53"/>
        <v>170000</v>
      </c>
      <c r="I66" s="5">
        <f t="shared" si="54"/>
        <v>204000</v>
      </c>
      <c r="J66" s="5">
        <f t="shared" si="55"/>
        <v>244800</v>
      </c>
    </row>
    <row r="67" spans="2:10" ht="15.75" customHeight="1" x14ac:dyDescent="0.2">
      <c r="B67" s="4">
        <f t="shared" si="3"/>
        <v>62</v>
      </c>
      <c r="C67" s="4" t="s">
        <v>123</v>
      </c>
      <c r="D67" s="4"/>
      <c r="E67" s="4"/>
      <c r="F67" s="14">
        <v>0</v>
      </c>
      <c r="G67" s="5">
        <v>300006</v>
      </c>
      <c r="H67" s="5">
        <f t="shared" si="53"/>
        <v>0</v>
      </c>
      <c r="I67" s="5">
        <f t="shared" si="54"/>
        <v>0</v>
      </c>
      <c r="J67" s="5">
        <f t="shared" si="55"/>
        <v>0</v>
      </c>
    </row>
    <row r="68" spans="2:10" ht="15" x14ac:dyDescent="0.25">
      <c r="B68" s="4">
        <f t="shared" si="3"/>
        <v>63</v>
      </c>
      <c r="C68" s="4" t="s">
        <v>125</v>
      </c>
      <c r="D68" s="1" t="s">
        <v>124</v>
      </c>
      <c r="E68" s="4">
        <v>3900</v>
      </c>
      <c r="F68" s="14"/>
      <c r="G68" s="5"/>
      <c r="H68" s="5">
        <f>F68*G68</f>
        <v>0</v>
      </c>
      <c r="I68" s="5">
        <f t="shared" si="1"/>
        <v>0</v>
      </c>
      <c r="J68" s="5">
        <f t="shared" ref="J68" si="56">I68*1.2</f>
        <v>0</v>
      </c>
    </row>
    <row r="69" spans="2:10" ht="15" x14ac:dyDescent="0.25">
      <c r="B69" s="8"/>
      <c r="C69" s="12"/>
      <c r="D69" s="13"/>
      <c r="E69" s="9"/>
      <c r="F69" s="9"/>
      <c r="G69" s="10"/>
      <c r="H69" s="10"/>
      <c r="I69" s="24"/>
      <c r="J69" s="24"/>
    </row>
    <row r="70" spans="2:10" x14ac:dyDescent="0.2">
      <c r="B70" s="8"/>
      <c r="C70" s="23" t="s">
        <v>18</v>
      </c>
      <c r="D70" s="9"/>
      <c r="E70" s="9"/>
      <c r="F70" s="9"/>
      <c r="G70" s="10"/>
      <c r="H70" s="20">
        <f>SUM(H6:H67)</f>
        <v>8865654</v>
      </c>
      <c r="I70" s="21">
        <f>H70*1.2</f>
        <v>10638784.799999999</v>
      </c>
      <c r="J70" s="21">
        <f>I70*1.2</f>
        <v>12766541.759999998</v>
      </c>
    </row>
    <row r="71" spans="2:10" x14ac:dyDescent="0.2">
      <c r="H71" s="22"/>
      <c r="I71" s="22">
        <f>H70-I70</f>
        <v>-1773130.7999999989</v>
      </c>
      <c r="J71" s="22">
        <f>I70-J70</f>
        <v>-2127756.959999999</v>
      </c>
    </row>
    <row r="72" spans="2:10" x14ac:dyDescent="0.2">
      <c r="C72" s="2" t="s">
        <v>107</v>
      </c>
      <c r="D72" s="15"/>
      <c r="E72" s="15"/>
      <c r="F72" s="15"/>
      <c r="G72" s="15"/>
      <c r="H72" s="19"/>
    </row>
    <row r="73" spans="2:10" x14ac:dyDescent="0.2">
      <c r="C73" s="2" t="s">
        <v>105</v>
      </c>
    </row>
    <row r="74" spans="2:10" x14ac:dyDescent="0.2">
      <c r="C74" s="2" t="s">
        <v>104</v>
      </c>
    </row>
    <row r="75" spans="2:10" x14ac:dyDescent="0.2">
      <c r="C75" s="2" t="s">
        <v>106</v>
      </c>
    </row>
    <row r="76" spans="2:10" x14ac:dyDescent="0.2">
      <c r="C76" s="2" t="s">
        <v>14</v>
      </c>
      <c r="D76" s="11" t="s">
        <v>12</v>
      </c>
    </row>
    <row r="77" spans="2:10" x14ac:dyDescent="0.2">
      <c r="C77" s="2" t="s">
        <v>120</v>
      </c>
      <c r="D77" s="11" t="s">
        <v>11</v>
      </c>
      <c r="G77" s="2" t="s">
        <v>121</v>
      </c>
    </row>
    <row r="79" spans="2:10" x14ac:dyDescent="0.2">
      <c r="C79" s="2" t="s">
        <v>13</v>
      </c>
    </row>
  </sheetData>
  <hyperlinks>
    <hyperlink ref="D77" r:id="rId1" display="www.wa.me/79024001900  " xr:uid="{548B0C19-4AC3-4411-A4E1-8800B5DFE998}"/>
    <hyperlink ref="D76" r:id="rId2" xr:uid="{4F87644D-C229-428A-BFE8-2A4A969BB689}"/>
    <hyperlink ref="D34" r:id="rId3" xr:uid="{144D3C54-F539-439C-BA15-9AD75CED9D2A}"/>
    <hyperlink ref="D35" r:id="rId4" xr:uid="{96D00A87-9206-4F0E-943F-AF911F9AFCCA}"/>
    <hyperlink ref="D36" r:id="rId5" xr:uid="{48B35ACD-46AB-44F3-9C41-C36F17C23FC5}"/>
    <hyperlink ref="D37" r:id="rId6" xr:uid="{60258C32-50AE-4357-A83C-003ACD110E43}"/>
    <hyperlink ref="D32" r:id="rId7" xr:uid="{83E202C1-7654-40EE-B508-C35CA2BAF77F}"/>
    <hyperlink ref="D33" r:id="rId8" xr:uid="{D6A5FC77-17E6-4875-93CB-09C14B8E7744}"/>
    <hyperlink ref="D45" r:id="rId9" xr:uid="{7E4A5E54-0F5F-4D14-8724-85197C11E99B}"/>
    <hyperlink ref="D44" r:id="rId10" xr:uid="{2FC804EF-6B94-4D28-8947-CC7CB58AD9C0}"/>
    <hyperlink ref="D47" r:id="rId11" xr:uid="{DF573EFC-BFC1-4ADF-98B0-92A4BE40727F}"/>
    <hyperlink ref="D41" r:id="rId12" xr:uid="{E7EC2370-782B-42AC-9449-5904D2ADEF19}"/>
    <hyperlink ref="D42" r:id="rId13" xr:uid="{792A76D2-F187-4A1A-A385-5048BA871768}"/>
    <hyperlink ref="D29" r:id="rId14" xr:uid="{3E90BE05-AF10-420B-85D7-ADF111D9798C}"/>
    <hyperlink ref="D27" r:id="rId15" xr:uid="{9217D454-36DC-45A7-BF35-C86C8F964EEC}"/>
    <hyperlink ref="D26" r:id="rId16" xr:uid="{38FAD020-153F-47A3-AA16-42CB3CE43809}"/>
    <hyperlink ref="D24" r:id="rId17" xr:uid="{3AE42A99-078C-4F84-8353-C0A7B4D4A9F5}"/>
    <hyperlink ref="D38" r:id="rId18" xr:uid="{7308F65A-009E-481F-BD58-3333C2F7EEAE}"/>
    <hyperlink ref="D55" r:id="rId19" xr:uid="{7F9C1327-609B-4E8A-8E9B-32F63D4980A6}"/>
    <hyperlink ref="D59" r:id="rId20" xr:uid="{9A042931-D7F5-40AF-A780-592EE0FF4157}"/>
    <hyperlink ref="D56" r:id="rId21" xr:uid="{E51BC8E2-87E2-46F8-9221-F4CBB810D303}"/>
    <hyperlink ref="D58" r:id="rId22" xr:uid="{F670FC48-DC92-4B16-AF0C-AE33AA097A42}"/>
    <hyperlink ref="D57" r:id="rId23" xr:uid="{B712B8E3-2AE0-40CD-9E42-56CEC4A5DFA0}"/>
    <hyperlink ref="D53" r:id="rId24" xr:uid="{3DE55E1D-1C47-4A68-9264-35D6C489EC7A}"/>
    <hyperlink ref="D19" r:id="rId25" xr:uid="{227D5A94-1AF2-4175-A79A-E318DF9E351E}"/>
    <hyperlink ref="D20" r:id="rId26" xr:uid="{523EF58E-A5C8-448D-98E8-CBC7EE5B4E48}"/>
    <hyperlink ref="D62" r:id="rId27" xr:uid="{DF2229E0-A2EC-4E1E-A412-4DC76B231E6E}"/>
    <hyperlink ref="D64" r:id="rId28" xr:uid="{6DBAFAA6-385A-4685-A45E-FA500D5EED08}"/>
    <hyperlink ref="D65" r:id="rId29" xr:uid="{40FB7D23-D98D-4DF0-95B3-62D8E06246B8}"/>
    <hyperlink ref="D63" r:id="rId30" xr:uid="{5ABCECB8-E19E-4182-B158-D551945B6EB8}"/>
    <hyperlink ref="D66" r:id="rId31" xr:uid="{F1B708AA-630B-412B-BBEB-5CD7685108DB}"/>
    <hyperlink ref="D68" r:id="rId32" xr:uid="{08E6A62A-5DCB-433E-934F-3156E38ED821}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Менеджер</cp:lastModifiedBy>
  <dcterms:created xsi:type="dcterms:W3CDTF">2025-06-02T04:40:23Z</dcterms:created>
  <dcterms:modified xsi:type="dcterms:W3CDTF">2025-10-16T06:08:38Z</dcterms:modified>
</cp:coreProperties>
</file>